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28876BA-A17F-4DC6-85D5-1475DFD255DB}" xr6:coauthVersionLast="47" xr6:coauthVersionMax="47" xr10:uidLastSave="{00000000-0000-0000-0000-000000000000}"/>
  <bookViews>
    <workbookView xWindow="-120" yWindow="-120" windowWidth="29040" windowHeight="15840" activeTab="1" xr2:uid="{00000000-000D-0000-FFFF-FFFF00000000}"/>
  </bookViews>
  <sheets>
    <sheet name="pl1 qđ" sheetId="5" r:id="rId1"/>
    <sheet name="PL2dm" sheetId="6" r:id="rId2"/>
  </sheets>
  <definedNames>
    <definedName name="_xlnm._FilterDatabase" localSheetId="0" hidden="1">'pl1 qđ'!$A$4:$K$4</definedName>
    <definedName name="_xlnm._FilterDatabase" localSheetId="1" hidden="1">PL2dm!$A$4:$R$11</definedName>
    <definedName name="_xlnm.Print_Area" localSheetId="0">'pl1 qđ'!$A$1:$K$13</definedName>
    <definedName name="_xlnm.Print_Area" localSheetId="1">PL2dm!$A$1:$R$12</definedName>
    <definedName name="_xlnm.Print_Titles" localSheetId="0">'pl1 qđ'!$4:$4</definedName>
    <definedName name="_xlnm.Print_Titles" localSheetId="1">PL2dm!$4:$4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6" l="1"/>
  <c r="Q6" i="6"/>
  <c r="Q7" i="6"/>
  <c r="Q8" i="6"/>
  <c r="Q9" i="6"/>
  <c r="Q10" i="6"/>
  <c r="Q5" i="6"/>
</calcChain>
</file>

<file path=xl/sharedStrings.xml><?xml version="1.0" encoding="utf-8"?>
<sst xmlns="http://schemas.openxmlformats.org/spreadsheetml/2006/main" count="157" uniqueCount="96">
  <si>
    <t>STT</t>
  </si>
  <si>
    <t>Mã phần (Lô)</t>
  </si>
  <si>
    <t>Tên thuốc</t>
  </si>
  <si>
    <t>Nồng độ, hàm lượng</t>
  </si>
  <si>
    <t>Đường dùng</t>
  </si>
  <si>
    <t>Dạng bào chế</t>
  </si>
  <si>
    <t>Quy cách</t>
  </si>
  <si>
    <t>Hạn dùng (Tuổi thọ)</t>
  </si>
  <si>
    <t>Cơ sở sản xuất</t>
  </si>
  <si>
    <t>Uống</t>
  </si>
  <si>
    <t>Viên nén bao phim</t>
  </si>
  <si>
    <t>36 tháng</t>
  </si>
  <si>
    <t>Viên</t>
  </si>
  <si>
    <t>24 tháng</t>
  </si>
  <si>
    <t>Nhà thầu</t>
  </si>
  <si>
    <t xml:space="preserve">Nước sản xuất </t>
  </si>
  <si>
    <t>GĐKLH hoặc GPNK</t>
  </si>
  <si>
    <t>Đơn vị tính</t>
  </si>
  <si>
    <t>Tên hoạt chất/Tên thành phần của thuốc</t>
  </si>
  <si>
    <t xml:space="preserve">Thành tiền </t>
  </si>
  <si>
    <t>CỘNG TỔNG</t>
  </si>
  <si>
    <t>Mã định danh</t>
  </si>
  <si>
    <t>Tổng điểm kỹ thuật</t>
  </si>
  <si>
    <t>Giá dự thầu</t>
  </si>
  <si>
    <t>Giá trúng thầu</t>
  </si>
  <si>
    <t>Thời gian thực hiện gói thầu</t>
  </si>
  <si>
    <t>Thời gian thực hiện hợp đồng</t>
  </si>
  <si>
    <t>Không quá 12 tháng (kể từ ngày hợp đồng có hiệu lực)</t>
  </si>
  <si>
    <t>Phụ lục 1</t>
  </si>
  <si>
    <t>THÔNG TIN VỀ NHÀ THẦU TRÚNG THẦU</t>
  </si>
  <si>
    <t>Phụ lục 2</t>
  </si>
  <si>
    <t>THÔNG TIN VỀ MẶT HÀNG TRÚNG THẦU</t>
  </si>
  <si>
    <t>Số lượng</t>
  </si>
  <si>
    <t>Đơn giá trúng thầu</t>
  </si>
  <si>
    <t>Giá dự thầu sau hiệu chỉnh sai lệch thừa (nếu có) trừ giá trị giảm giá (nếu có)</t>
  </si>
  <si>
    <t>Viên nang cứng</t>
  </si>
  <si>
    <t>Hộp 6 vỉ x 10 viên</t>
  </si>
  <si>
    <t>Nhóm thuốc</t>
  </si>
  <si>
    <t>PP2400494669</t>
  </si>
  <si>
    <t>PP2400494670</t>
  </si>
  <si>
    <t>PP2400494671</t>
  </si>
  <si>
    <t>PP2400494672</t>
  </si>
  <si>
    <t>PP2400494674</t>
  </si>
  <si>
    <t>PP2400494676</t>
  </si>
  <si>
    <t>Citropholi</t>
  </si>
  <si>
    <t>Thông tâm lạc</t>
  </si>
  <si>
    <t>Sâm tùng dưỡng tâm</t>
  </si>
  <si>
    <t>Amifull</t>
  </si>
  <si>
    <t>Dưỡng tâm an thần Vinaplant</t>
  </si>
  <si>
    <t>An vị Vinaplant</t>
  </si>
  <si>
    <t>Công ty TNHH Nhật Phong TH</t>
  </si>
  <si>
    <t>Công ty cổ phần Dược - VTYT Tâm Thành</t>
  </si>
  <si>
    <t>CÔNG TY CỔ PHẦN DƯỢC PHẨM LÊ LỢI</t>
  </si>
  <si>
    <t>Công ty cổ phần Dược Vinapham</t>
  </si>
  <si>
    <t>Cao Vân chi</t>
  </si>
  <si>
    <t>250mg (tương đương Nấm vân chi 1.000mg)</t>
  </si>
  <si>
    <t>Hộp 10 vỉ x 10 viên</t>
  </si>
  <si>
    <t>3</t>
  </si>
  <si>
    <t>VD-31433-19</t>
  </si>
  <si>
    <t>Chi nhánh Công ty TNHH Dược phẩm Dược liệu Mộc Hoa Tràm</t>
  </si>
  <si>
    <t>Việt Nam</t>
  </si>
  <si>
    <t>viên</t>
  </si>
  <si>
    <t>Nhân sâm, Thủy điệt, Toàn yết, Xích thược, Thuyền thoái, Thổ miết trùng, Ngô Công, Đàn hương, Giáng hương, Nhũ hương, Toan táo nhân, Băng phiến</t>
  </si>
  <si>
    <t>37,67mg + 71,06mg + 47,09mg + 32,53mg + 47,09mg + 47,09mg + 9,42mg + 15,41mg + 16,27mg + 15,41mg + 31,68mg + 9,42mg</t>
  </si>
  <si>
    <t>Viên nang</t>
  </si>
  <si>
    <t>Hộp 3 vỉ x  10 viên</t>
  </si>
  <si>
    <t>4</t>
  </si>
  <si>
    <t>VN-9380-09</t>
  </si>
  <si>
    <t>Shijiazhuang Yiling Pharmaceutical Co., Ltd.</t>
  </si>
  <si>
    <t>Trung Quốc</t>
  </si>
  <si>
    <t>Mỗi viên nang chứa: Bột Thổ miết trùng 56,65mg (tương đương 75mg Thổ miết trùng); Cao nhân sâm 19,6mg (tương đương 89mg bột Nhân sâm); 137,75mg cao hỗn hợp các dược liệu Sơn thù nhục, Đan sâm, Hoàng liên, Nam ngũ vị tử, Cam tùng (tương đương 224mg Sơn thù nhục, 224mg Đan sâm, 45mg Hoàng liên, 67mg Nam ngũ vị tử, 89mg Cam tùng); 186mg cao hỗn hợp các dược liệu Mạch môn đông, Toan táo nhân, Long cốt, Xích thược, Tang ký sinh (tương đương 112mg Mạch môn đông, 186mg Toan táo nhân, 149mg Long cốt, 89mg Xích thược, 186mg Tang ký sinh)</t>
  </si>
  <si>
    <t>75mg +  89mg + 224mg +  224mg + 45mg + 67mg +  89mg + 112mg +  186mg + 149mg +  89mg + 186mg +</t>
  </si>
  <si>
    <t>Hộp 2 vỉ x  12 viên</t>
  </si>
  <si>
    <t>VN-22789-21</t>
  </si>
  <si>
    <t>Beijing Yiling Pharmaceutical co., ltd</t>
  </si>
  <si>
    <t>Cao khô Devil's Claw</t>
  </si>
  <si>
    <t>300 mg</t>
  </si>
  <si>
    <t>893200128800
(SĐK cũ: QLĐB-772-19)</t>
  </si>
  <si>
    <t>Công ty cổ phần dược trung ương Mediplantex</t>
  </si>
  <si>
    <t>Đan sâm; Huyền sâm; Đương quy; Viễn chí; Toan táo nhân; Bá tử nhân; Bạch linh; Đảng sâm; Cát cánh; Ngũ vị tử; Mạch môn; Chu sa; Thiên môn đông; Sinh địa.</t>
  </si>
  <si>
    <t>0,07g; 0,07g;
0,28g;0,07g;
0,28g;0,07g;
0,07g;0,07g;
0,07g;0,14g;
0,28g; 28mg; 0,28g;0,56g.</t>
  </si>
  <si>
    <t>Viên hoàn cứng</t>
  </si>
  <si>
    <t>Hộp 30 gói x 3g</t>
  </si>
  <si>
    <t>VD-32881-19</t>
  </si>
  <si>
    <t>Công ty cổ phần dược phẩm Thành Phát</t>
  </si>
  <si>
    <t>Bối mẫu, Đại hoàng, Diên hồ sách, Bạch cập, Mai mực, Cam thảo</t>
  </si>
  <si>
    <t>0,15g; 0,15g; 0,15g; 0,3g; 0,3g; 0,5g</t>
  </si>
  <si>
    <t>Thuốc cốm</t>
  </si>
  <si>
    <t>Hộp 30 gói x 2g</t>
  </si>
  <si>
    <t>TCT-00013-20</t>
  </si>
  <si>
    <t>Gói</t>
  </si>
  <si>
    <t>( Kèm theo Quyết định số  KQ2400554170_2503061359 ngày 06/03/2025  của Giám đốc Bệnh viện Đa khoa tỉnh Thanh Hoá)</t>
  </si>
  <si>
    <t>vn2802837068</t>
  </si>
  <si>
    <t>vn2802914996</t>
  </si>
  <si>
    <t>vn0108687807</t>
  </si>
  <si>
    <t>vn2802413277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</si>
</sst>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8" x14ac:knownFonts="1">
    <font>
      <sz val="11"/>
      <color theme="1"/>
      <name val="Arial"/>
      <family val="2"/>
      <scheme val="minor"/>
    </font>
    <font>
      <sz val="10"/>
      <name val="Arial"/>
      <family val="2"/>
    </font>
    <font>
      <sz val="11"/>
      <name val="Calibri"/>
      <family val="2"/>
    </font>
    <font>
      <sz val="12"/>
      <name val="Times New Roman"/>
      <family val="1"/>
      <scheme val="major"/>
    </font>
    <font>
      <sz val="12"/>
      <name val="Arial"/>
      <family val="2"/>
      <scheme val="minor"/>
    </font>
    <font>
      <b/>
      <sz val="12"/>
      <color theme="1"/>
      <name val="Times New Roman"/>
      <family val="1"/>
      <scheme val="major"/>
    </font>
    <font>
      <i/>
      <sz val="12"/>
      <color theme="1"/>
      <name val="Times New Roman"/>
      <family val="1"/>
      <scheme val="major"/>
    </font>
    <font>
      <b/>
      <sz val="12"/>
      <name val="Times New Roman"/>
      <family val="1"/>
      <scheme val="major"/>
    </font>
    <font>
      <sz val="12"/>
      <color theme="1"/>
      <name val="Arial"/>
      <family val="2"/>
      <scheme val="minor"/>
    </font>
    <font>
      <sz val="13"/>
      <color theme="1"/>
      <name val="Times New Roman"/>
      <family val="1"/>
      <scheme val="major"/>
    </font>
    <font>
      <b/>
      <sz val="13"/>
      <name val="Times New Roman"/>
      <family val="1"/>
      <scheme val="major"/>
    </font>
    <font>
      <sz val="13"/>
      <name val="Times New Roman"/>
      <family val="1"/>
      <scheme val="major"/>
    </font>
    <font>
      <b/>
      <sz val="13"/>
      <color theme="1"/>
      <name val="Times New Roman"/>
      <family val="1"/>
      <scheme val="major"/>
    </font>
    <font>
      <sz val="12"/>
      <color rgb="FF000000"/>
      <name val="Times New Roman"/>
      <family val="1"/>
      <scheme val="major"/>
    </font>
    <font>
      <sz val="13"/>
      <color rgb="FF000000"/>
      <name val="Times New Roman"/>
      <family val="1"/>
      <scheme val="major"/>
    </font>
    <font>
      <sz val="12"/>
      <color theme="1"/>
      <name val="Times New Roman"/>
      <family val="1"/>
    </font>
    <font>
      <sz val="11"/>
      <color theme="1"/>
      <name val="Times New Roman"/>
      <family val="1"/>
      <scheme val="major"/>
    </font>
    <font>
      <sz val="12"/>
      <color theme="1"/>
      <name val="Times New Roman"/>
      <family val="1"/>
      <scheme val="maj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2" fillId="0" borderId="0"/>
  </cellStyleXfs>
  <cellXfs count="46">
    <xf numFmtId="0" fontId="0" fillId="0" borderId="0" xfId="0"/>
    <xf numFmtId="0" fontId="3" fillId="0" borderId="0" xfId="0" applyFont="1"/>
    <xf numFmtId="0" fontId="4" fillId="0" borderId="0" xfId="0" applyFont="1"/>
    <xf numFmtId="0" fontId="4" fillId="0" borderId="0" xfId="0" applyFont="1" applyProtection="1">
      <protection locked="0"/>
    </xf>
    <xf numFmtId="0" fontId="4" fillId="0" borderId="0" xfId="0" applyFont="1" applyAlignment="1" applyProtection="1">
      <alignment wrapText="1"/>
      <protection locked="0"/>
    </xf>
    <xf numFmtId="0" fontId="8" fillId="0" borderId="0" xfId="0" applyFont="1"/>
    <xf numFmtId="0" fontId="7" fillId="0" borderId="1" xfId="0" applyFont="1" applyBorder="1" applyAlignment="1" applyProtection="1">
      <alignment vertical="center"/>
      <protection locked="0"/>
    </xf>
    <xf numFmtId="0" fontId="7" fillId="0" borderId="1" xfId="0" applyFont="1" applyBorder="1" applyAlignment="1" applyProtection="1">
      <alignment vertical="center" wrapText="1"/>
      <protection locked="0"/>
    </xf>
    <xf numFmtId="0" fontId="7" fillId="0" borderId="1" xfId="0" applyFont="1" applyBorder="1" applyAlignment="1">
      <alignment vertical="center"/>
    </xf>
    <xf numFmtId="164" fontId="7" fillId="0" borderId="1" xfId="0" applyNumberFormat="1" applyFont="1" applyBorder="1" applyAlignment="1">
      <alignment vertical="center"/>
    </xf>
    <xf numFmtId="164" fontId="11" fillId="0" borderId="1" xfId="0" applyNumberFormat="1" applyFont="1" applyBorder="1" applyAlignment="1">
      <alignment vertical="center"/>
    </xf>
    <xf numFmtId="0" fontId="12" fillId="0" borderId="1" xfId="0" applyFont="1" applyBorder="1" applyAlignment="1">
      <alignment vertical="center"/>
    </xf>
    <xf numFmtId="164" fontId="12" fillId="0" borderId="1" xfId="0" applyNumberFormat="1" applyFont="1" applyBorder="1" applyAlignment="1">
      <alignment vertical="center"/>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vertical="center" wrapText="1"/>
    </xf>
    <xf numFmtId="0" fontId="7" fillId="0" borderId="0" xfId="0" applyFont="1"/>
    <xf numFmtId="0" fontId="3" fillId="0" borderId="0" xfId="0" applyFont="1" applyAlignment="1">
      <alignment vertical="center" wrapText="1"/>
    </xf>
    <xf numFmtId="0" fontId="3" fillId="0" borderId="0" xfId="0" applyFont="1" applyAlignment="1">
      <alignment vertical="center"/>
    </xf>
    <xf numFmtId="0" fontId="7" fillId="0" borderId="1"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16" fillId="0" borderId="0" xfId="0" applyFont="1"/>
    <xf numFmtId="0" fontId="16" fillId="0" borderId="0" xfId="0" applyFont="1" applyAlignment="1">
      <alignment vertical="center"/>
    </xf>
    <xf numFmtId="0" fontId="9" fillId="0" borderId="0" xfId="0" applyFont="1"/>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7" fillId="0" borderId="0" xfId="0" applyFont="1"/>
    <xf numFmtId="164" fontId="7"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4" fontId="5" fillId="0" borderId="1" xfId="0" applyNumberFormat="1" applyFont="1" applyBorder="1" applyAlignment="1">
      <alignment vertical="center"/>
    </xf>
    <xf numFmtId="164" fontId="16" fillId="0" borderId="0" xfId="0" applyNumberFormat="1" applyFont="1"/>
    <xf numFmtId="0" fontId="17"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lignment horizontal="center" vertical="center"/>
    </xf>
    <xf numFmtId="0" fontId="10" fillId="0" borderId="1" xfId="0" applyFont="1" applyFill="1" applyBorder="1" applyAlignment="1">
      <alignment horizontal="center" vertical="center"/>
    </xf>
    <xf numFmtId="0" fontId="7" fillId="0" borderId="0" xfId="0" applyFont="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cellXfs>
  <cellStyles count="3">
    <cellStyle name="Normal" xfId="0" builtinId="0"/>
    <cellStyle name="Normal 2 2" xfId="2" xr:uid="{6BCC52B3-72D1-4574-B042-C9B4BE3B6872}"/>
    <cellStyle name="Normal 20" xfId="1" xr:uid="{4032A2FD-7429-4560-96D4-A283F160B5BD}"/>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CC754-8CA0-433F-AA2B-ADD1DABA3813}">
  <dimension ref="A1:K11"/>
  <sheetViews>
    <sheetView view="pageBreakPreview" zoomScale="91" zoomScaleNormal="100" zoomScaleSheetLayoutView="91" workbookViewId="0">
      <selection activeCell="A3" sqref="A3:K3"/>
    </sheetView>
  </sheetViews>
  <sheetFormatPr defaultRowHeight="16.5" x14ac:dyDescent="0.25"/>
  <cols>
    <col min="1" max="1" width="7" style="26" customWidth="1"/>
    <col min="2" max="2" width="16" style="26" customWidth="1"/>
    <col min="3" max="3" width="15.25" style="26" customWidth="1"/>
    <col min="4" max="4" width="25.875" style="26" customWidth="1"/>
    <col min="5" max="5" width="14.875" style="26" customWidth="1"/>
    <col min="6" max="6" width="19.625" style="33" customWidth="1"/>
    <col min="7" max="7" width="16.75" style="26" customWidth="1"/>
    <col min="8" max="8" width="9.5" style="26" customWidth="1"/>
    <col min="9" max="9" width="16.875" style="26" customWidth="1"/>
    <col min="10" max="10" width="20.125" style="26" customWidth="1"/>
    <col min="11" max="11" width="21.125" style="26" customWidth="1"/>
    <col min="12" max="16384" width="9" style="24"/>
  </cols>
  <sheetData>
    <row r="1" spans="1:11" ht="15.75" x14ac:dyDescent="0.25">
      <c r="A1" s="38" t="s">
        <v>28</v>
      </c>
      <c r="B1" s="38"/>
      <c r="C1" s="38"/>
      <c r="D1" s="38"/>
      <c r="E1" s="38"/>
      <c r="F1" s="38"/>
      <c r="G1" s="38"/>
      <c r="H1" s="38"/>
      <c r="I1" s="38"/>
      <c r="J1" s="38"/>
      <c r="K1" s="38"/>
    </row>
    <row r="2" spans="1:11" ht="21" customHeight="1" x14ac:dyDescent="0.25">
      <c r="A2" s="38" t="s">
        <v>29</v>
      </c>
      <c r="B2" s="38"/>
      <c r="C2" s="38"/>
      <c r="D2" s="38"/>
      <c r="E2" s="38"/>
      <c r="F2" s="38"/>
      <c r="G2" s="38"/>
      <c r="H2" s="38"/>
      <c r="I2" s="38"/>
      <c r="J2" s="38"/>
      <c r="K2" s="38"/>
    </row>
    <row r="3" spans="1:11" ht="19.5" customHeight="1" x14ac:dyDescent="0.25">
      <c r="A3" s="39" t="s">
        <v>91</v>
      </c>
      <c r="B3" s="39"/>
      <c r="C3" s="39"/>
      <c r="D3" s="39"/>
      <c r="E3" s="39"/>
      <c r="F3" s="39"/>
      <c r="G3" s="39"/>
      <c r="H3" s="39"/>
      <c r="I3" s="39"/>
      <c r="J3" s="39"/>
      <c r="K3" s="39"/>
    </row>
    <row r="4" spans="1:11" s="29" customFormat="1" ht="90.75" customHeight="1" x14ac:dyDescent="0.25">
      <c r="A4" s="16" t="s">
        <v>0</v>
      </c>
      <c r="B4" s="16" t="s">
        <v>1</v>
      </c>
      <c r="C4" s="17" t="s">
        <v>2</v>
      </c>
      <c r="D4" s="27" t="s">
        <v>14</v>
      </c>
      <c r="E4" s="27" t="s">
        <v>21</v>
      </c>
      <c r="F4" s="30" t="s">
        <v>23</v>
      </c>
      <c r="G4" s="16" t="s">
        <v>34</v>
      </c>
      <c r="H4" s="16" t="s">
        <v>22</v>
      </c>
      <c r="I4" s="16" t="s">
        <v>24</v>
      </c>
      <c r="J4" s="28" t="s">
        <v>25</v>
      </c>
      <c r="K4" s="28" t="s">
        <v>26</v>
      </c>
    </row>
    <row r="5" spans="1:11" ht="60.75" customHeight="1" x14ac:dyDescent="0.25">
      <c r="A5" s="14">
        <v>1</v>
      </c>
      <c r="B5" s="34" t="s">
        <v>38</v>
      </c>
      <c r="C5" s="35" t="s">
        <v>44</v>
      </c>
      <c r="D5" s="34" t="s">
        <v>50</v>
      </c>
      <c r="E5" s="14" t="s">
        <v>92</v>
      </c>
      <c r="F5" s="31">
        <v>140000000</v>
      </c>
      <c r="G5" s="10">
        <v>140000000</v>
      </c>
      <c r="H5" s="15">
        <v>83</v>
      </c>
      <c r="I5" s="10">
        <v>140000000</v>
      </c>
      <c r="J5" s="13" t="s">
        <v>27</v>
      </c>
      <c r="K5" s="14" t="s">
        <v>27</v>
      </c>
    </row>
    <row r="6" spans="1:11" ht="66.75" customHeight="1" x14ac:dyDescent="0.25">
      <c r="A6" s="14">
        <v>2</v>
      </c>
      <c r="B6" s="34" t="s">
        <v>39</v>
      </c>
      <c r="C6" s="35" t="s">
        <v>45</v>
      </c>
      <c r="D6" s="34" t="s">
        <v>51</v>
      </c>
      <c r="E6" s="14" t="s">
        <v>93</v>
      </c>
      <c r="F6" s="31">
        <v>138000000</v>
      </c>
      <c r="G6" s="10">
        <v>138000000</v>
      </c>
      <c r="H6" s="15">
        <v>82</v>
      </c>
      <c r="I6" s="10">
        <v>138000000</v>
      </c>
      <c r="J6" s="13" t="s">
        <v>27</v>
      </c>
      <c r="K6" s="14" t="s">
        <v>27</v>
      </c>
    </row>
    <row r="7" spans="1:11" ht="68.25" customHeight="1" x14ac:dyDescent="0.25">
      <c r="A7" s="14">
        <v>3</v>
      </c>
      <c r="B7" s="34" t="s">
        <v>40</v>
      </c>
      <c r="C7" s="35" t="s">
        <v>46</v>
      </c>
      <c r="D7" s="34" t="s">
        <v>51</v>
      </c>
      <c r="E7" s="14" t="s">
        <v>93</v>
      </c>
      <c r="F7" s="31">
        <v>196000000</v>
      </c>
      <c r="G7" s="10">
        <v>196000000</v>
      </c>
      <c r="H7" s="15">
        <v>82</v>
      </c>
      <c r="I7" s="10">
        <v>196000000</v>
      </c>
      <c r="J7" s="13" t="s">
        <v>27</v>
      </c>
      <c r="K7" s="14" t="s">
        <v>27</v>
      </c>
    </row>
    <row r="8" spans="1:11" ht="64.5" customHeight="1" x14ac:dyDescent="0.25">
      <c r="A8" s="14">
        <v>4</v>
      </c>
      <c r="B8" s="34" t="s">
        <v>41</v>
      </c>
      <c r="C8" s="35" t="s">
        <v>47</v>
      </c>
      <c r="D8" s="34" t="s">
        <v>52</v>
      </c>
      <c r="E8" s="14" t="s">
        <v>94</v>
      </c>
      <c r="F8" s="31">
        <v>200000000</v>
      </c>
      <c r="G8" s="10">
        <v>200000000</v>
      </c>
      <c r="H8" s="15">
        <v>83</v>
      </c>
      <c r="I8" s="10">
        <v>200000000</v>
      </c>
      <c r="J8" s="13" t="s">
        <v>27</v>
      </c>
      <c r="K8" s="14" t="s">
        <v>27</v>
      </c>
    </row>
    <row r="9" spans="1:11" ht="66.75" customHeight="1" x14ac:dyDescent="0.25">
      <c r="A9" s="14">
        <v>5</v>
      </c>
      <c r="B9" s="34" t="s">
        <v>42</v>
      </c>
      <c r="C9" s="35" t="s">
        <v>48</v>
      </c>
      <c r="D9" s="34" t="s">
        <v>50</v>
      </c>
      <c r="E9" s="14" t="s">
        <v>92</v>
      </c>
      <c r="F9" s="31">
        <v>54000000</v>
      </c>
      <c r="G9" s="10">
        <v>54000000</v>
      </c>
      <c r="H9" s="15">
        <v>82</v>
      </c>
      <c r="I9" s="10">
        <v>54000000</v>
      </c>
      <c r="J9" s="13" t="s">
        <v>27</v>
      </c>
      <c r="K9" s="14" t="s">
        <v>27</v>
      </c>
    </row>
    <row r="10" spans="1:11" ht="66" customHeight="1" x14ac:dyDescent="0.25">
      <c r="A10" s="14">
        <v>6</v>
      </c>
      <c r="B10" s="34" t="s">
        <v>43</v>
      </c>
      <c r="C10" s="35" t="s">
        <v>49</v>
      </c>
      <c r="D10" s="34" t="s">
        <v>53</v>
      </c>
      <c r="E10" s="14" t="s">
        <v>95</v>
      </c>
      <c r="F10" s="31">
        <v>88200000</v>
      </c>
      <c r="G10" s="10">
        <v>88200000</v>
      </c>
      <c r="H10" s="15">
        <v>85</v>
      </c>
      <c r="I10" s="10">
        <v>88200000</v>
      </c>
      <c r="J10" s="13" t="s">
        <v>27</v>
      </c>
      <c r="K10" s="14" t="s">
        <v>27</v>
      </c>
    </row>
    <row r="11" spans="1:11" s="25" customFormat="1" ht="30.75" customHeight="1" x14ac:dyDescent="0.2">
      <c r="A11" s="40" t="s">
        <v>20</v>
      </c>
      <c r="B11" s="40"/>
      <c r="C11" s="40"/>
      <c r="D11" s="40"/>
      <c r="E11" s="11"/>
      <c r="F11" s="32"/>
      <c r="G11" s="11"/>
      <c r="H11" s="11"/>
      <c r="I11" s="12">
        <v>816200000</v>
      </c>
      <c r="J11" s="11"/>
      <c r="K11" s="11"/>
    </row>
  </sheetData>
  <autoFilter ref="A4:K4" xr:uid="{8CECC754-8CA0-433F-AA2B-ADD1DABA3813}">
    <sortState xmlns:xlrd2="http://schemas.microsoft.com/office/spreadsheetml/2017/richdata2" ref="A5:K11">
      <sortCondition ref="B4"/>
    </sortState>
  </autoFilter>
  <mergeCells count="4">
    <mergeCell ref="A2:K2"/>
    <mergeCell ref="A3:K3"/>
    <mergeCell ref="A1:K1"/>
    <mergeCell ref="A11:D11"/>
  </mergeCells>
  <conditionalFormatting sqref="A11">
    <cfRule type="duplicateValues" dxfId="4" priority="4"/>
  </conditionalFormatting>
  <conditionalFormatting sqref="B4">
    <cfRule type="duplicateValues" dxfId="3" priority="8"/>
  </conditionalFormatting>
  <conditionalFormatting sqref="B5:B10">
    <cfRule type="duplicateValues" dxfId="2" priority="1"/>
  </conditionalFormatting>
  <dataValidations count="1">
    <dataValidation type="decimal" showErrorMessage="1" errorTitle="Lưu ý" error="Nhập số lớn hơn 0 và nhỏ hơn 999,999,999,999,999" promptTitle="Lưu ý" prompt="Nhập số lớn hơn 0 và nhỏ hơn 999,999,999,999,999" sqref="G5:H10" xr:uid="{03B0258C-A9DE-4C73-98CB-9D90159B6098}">
      <formula1>0.0001</formula1>
      <formula2>999999999999999</formula2>
    </dataValidation>
  </dataValidations>
  <printOptions horizontalCentered="1"/>
  <pageMargins left="0" right="0" top="0" bottom="0"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0A52-F07B-4546-8883-908AD05F1CE3}">
  <dimension ref="A1:R11"/>
  <sheetViews>
    <sheetView tabSelected="1" view="pageBreakPreview" zoomScaleNormal="100" zoomScaleSheetLayoutView="100" zoomScalePageLayoutView="90" workbookViewId="0">
      <selection activeCell="E4" sqref="E4"/>
    </sheetView>
  </sheetViews>
  <sheetFormatPr defaultColWidth="6.125" defaultRowHeight="61.5" customHeight="1" x14ac:dyDescent="0.2"/>
  <cols>
    <col min="1" max="1" width="6.125" style="2" customWidth="1"/>
    <col min="2" max="2" width="13.375" style="2" customWidth="1"/>
    <col min="3" max="3" width="11.75" style="3" customWidth="1"/>
    <col min="4" max="4" width="34.625" style="3" customWidth="1"/>
    <col min="5" max="5" width="24.125" style="3" customWidth="1"/>
    <col min="6" max="6" width="7.5" style="3" customWidth="1"/>
    <col min="7" max="7" width="9.25" style="3" customWidth="1"/>
    <col min="8" max="8" width="9.875" style="3" customWidth="1"/>
    <col min="9" max="9" width="6.5" style="23" customWidth="1"/>
    <col min="10" max="10" width="8.25" style="3" customWidth="1"/>
    <col min="11" max="11" width="13.875" style="3" customWidth="1"/>
    <col min="12" max="12" width="13.875" style="4" customWidth="1"/>
    <col min="13" max="13" width="9.25" style="3" customWidth="1"/>
    <col min="14" max="14" width="7.5" style="3" customWidth="1"/>
    <col min="15" max="15" width="12.25" style="2" customWidth="1"/>
    <col min="16" max="16" width="9.25" style="3" customWidth="1"/>
    <col min="17" max="17" width="12.875" style="2" customWidth="1"/>
    <col min="18" max="18" width="14.5" style="2" customWidth="1"/>
    <col min="19" max="16384" width="6.125" style="2"/>
  </cols>
  <sheetData>
    <row r="1" spans="1:18" s="1" customFormat="1" ht="24.75" customHeight="1" x14ac:dyDescent="0.25">
      <c r="A1" s="41" t="s">
        <v>30</v>
      </c>
      <c r="B1" s="41"/>
      <c r="C1" s="41"/>
      <c r="D1" s="41"/>
      <c r="E1" s="41"/>
      <c r="F1" s="41"/>
      <c r="G1" s="41"/>
      <c r="H1" s="41"/>
      <c r="I1" s="41"/>
      <c r="J1" s="41"/>
      <c r="K1" s="41"/>
      <c r="L1" s="41"/>
      <c r="M1" s="41"/>
      <c r="N1" s="41"/>
      <c r="O1" s="41"/>
      <c r="P1" s="41"/>
      <c r="Q1" s="41"/>
      <c r="R1" s="41"/>
    </row>
    <row r="2" spans="1:18" s="1" customFormat="1" ht="24.75" customHeight="1" x14ac:dyDescent="0.25">
      <c r="A2" s="42" t="s">
        <v>31</v>
      </c>
      <c r="B2" s="42"/>
      <c r="C2" s="42"/>
      <c r="D2" s="42"/>
      <c r="E2" s="42"/>
      <c r="F2" s="42"/>
      <c r="G2" s="42"/>
      <c r="H2" s="42"/>
      <c r="I2" s="42"/>
      <c r="J2" s="42"/>
      <c r="K2" s="42"/>
      <c r="L2" s="42"/>
      <c r="M2" s="42"/>
      <c r="N2" s="42"/>
      <c r="O2" s="42"/>
      <c r="P2" s="42"/>
      <c r="Q2" s="42"/>
      <c r="R2" s="42"/>
    </row>
    <row r="3" spans="1:18" s="5" customFormat="1" ht="24.75" customHeight="1" x14ac:dyDescent="0.2">
      <c r="A3" s="39" t="s">
        <v>91</v>
      </c>
      <c r="B3" s="39"/>
      <c r="C3" s="39"/>
      <c r="D3" s="39"/>
      <c r="E3" s="39"/>
      <c r="F3" s="39"/>
      <c r="G3" s="39"/>
      <c r="H3" s="39"/>
      <c r="I3" s="39"/>
      <c r="J3" s="39"/>
      <c r="K3" s="39"/>
      <c r="L3" s="39"/>
      <c r="M3" s="39"/>
      <c r="N3" s="39"/>
      <c r="O3" s="39"/>
      <c r="P3" s="39"/>
      <c r="Q3" s="39"/>
      <c r="R3" s="39"/>
    </row>
    <row r="4" spans="1:18" s="19" customFormat="1" ht="68.25" customHeight="1" x14ac:dyDescent="0.25">
      <c r="A4" s="16" t="s">
        <v>0</v>
      </c>
      <c r="B4" s="16" t="s">
        <v>1</v>
      </c>
      <c r="C4" s="17" t="s">
        <v>2</v>
      </c>
      <c r="D4" s="17" t="s">
        <v>18</v>
      </c>
      <c r="E4" s="17" t="s">
        <v>3</v>
      </c>
      <c r="F4" s="17" t="s">
        <v>4</v>
      </c>
      <c r="G4" s="17" t="s">
        <v>5</v>
      </c>
      <c r="H4" s="17" t="s">
        <v>6</v>
      </c>
      <c r="I4" s="17" t="s">
        <v>37</v>
      </c>
      <c r="J4" s="17" t="s">
        <v>7</v>
      </c>
      <c r="K4" s="17" t="s">
        <v>16</v>
      </c>
      <c r="L4" s="17" t="s">
        <v>8</v>
      </c>
      <c r="M4" s="17" t="s">
        <v>15</v>
      </c>
      <c r="N4" s="17" t="s">
        <v>17</v>
      </c>
      <c r="O4" s="16" t="s">
        <v>32</v>
      </c>
      <c r="P4" s="17" t="s">
        <v>33</v>
      </c>
      <c r="Q4" s="16" t="s">
        <v>19</v>
      </c>
      <c r="R4" s="18" t="s">
        <v>14</v>
      </c>
    </row>
    <row r="5" spans="1:18" s="20" customFormat="1" ht="81.75" customHeight="1" x14ac:dyDescent="0.2">
      <c r="A5" s="36">
        <v>1</v>
      </c>
      <c r="B5" s="34" t="s">
        <v>38</v>
      </c>
      <c r="C5" s="36" t="s">
        <v>44</v>
      </c>
      <c r="D5" s="36" t="s">
        <v>54</v>
      </c>
      <c r="E5" s="36" t="s">
        <v>55</v>
      </c>
      <c r="F5" s="36" t="s">
        <v>9</v>
      </c>
      <c r="G5" s="36" t="s">
        <v>35</v>
      </c>
      <c r="H5" s="36" t="s">
        <v>56</v>
      </c>
      <c r="I5" s="36" t="s">
        <v>57</v>
      </c>
      <c r="J5" s="36" t="s">
        <v>11</v>
      </c>
      <c r="K5" s="36" t="s">
        <v>58</v>
      </c>
      <c r="L5" s="36" t="s">
        <v>59</v>
      </c>
      <c r="M5" s="36" t="s">
        <v>60</v>
      </c>
      <c r="N5" s="36" t="s">
        <v>61</v>
      </c>
      <c r="O5" s="37">
        <v>10000</v>
      </c>
      <c r="P5" s="37">
        <v>14000</v>
      </c>
      <c r="Q5" s="37">
        <f>O5*P5</f>
        <v>140000000</v>
      </c>
      <c r="R5" s="36" t="s">
        <v>50</v>
      </c>
    </row>
    <row r="6" spans="1:18" s="21" customFormat="1" ht="139.5" customHeight="1" x14ac:dyDescent="0.2">
      <c r="A6" s="36">
        <v>2</v>
      </c>
      <c r="B6" s="34" t="s">
        <v>39</v>
      </c>
      <c r="C6" s="36" t="s">
        <v>45</v>
      </c>
      <c r="D6" s="36" t="s">
        <v>62</v>
      </c>
      <c r="E6" s="36" t="s">
        <v>63</v>
      </c>
      <c r="F6" s="36" t="s">
        <v>9</v>
      </c>
      <c r="G6" s="36" t="s">
        <v>64</v>
      </c>
      <c r="H6" s="36" t="s">
        <v>65</v>
      </c>
      <c r="I6" s="36" t="s">
        <v>66</v>
      </c>
      <c r="J6" s="36" t="s">
        <v>13</v>
      </c>
      <c r="K6" s="36" t="s">
        <v>67</v>
      </c>
      <c r="L6" s="36" t="s">
        <v>68</v>
      </c>
      <c r="M6" s="36" t="s">
        <v>69</v>
      </c>
      <c r="N6" s="36" t="s">
        <v>12</v>
      </c>
      <c r="O6" s="37">
        <v>20000</v>
      </c>
      <c r="P6" s="37">
        <v>6900</v>
      </c>
      <c r="Q6" s="37">
        <f t="shared" ref="Q6:Q10" si="0">O6*P6</f>
        <v>138000000</v>
      </c>
      <c r="R6" s="36" t="s">
        <v>51</v>
      </c>
    </row>
    <row r="7" spans="1:18" s="21" customFormat="1" ht="250.5" customHeight="1" x14ac:dyDescent="0.2">
      <c r="A7" s="36">
        <v>3</v>
      </c>
      <c r="B7" s="34" t="s">
        <v>40</v>
      </c>
      <c r="C7" s="36" t="s">
        <v>46</v>
      </c>
      <c r="D7" s="36" t="s">
        <v>70</v>
      </c>
      <c r="E7" s="36" t="s">
        <v>71</v>
      </c>
      <c r="F7" s="36" t="s">
        <v>9</v>
      </c>
      <c r="G7" s="36" t="s">
        <v>35</v>
      </c>
      <c r="H7" s="36" t="s">
        <v>72</v>
      </c>
      <c r="I7" s="36" t="s">
        <v>66</v>
      </c>
      <c r="J7" s="36" t="s">
        <v>13</v>
      </c>
      <c r="K7" s="36" t="s">
        <v>73</v>
      </c>
      <c r="L7" s="36" t="s">
        <v>74</v>
      </c>
      <c r="M7" s="36" t="s">
        <v>69</v>
      </c>
      <c r="N7" s="36" t="s">
        <v>12</v>
      </c>
      <c r="O7" s="37">
        <v>20000</v>
      </c>
      <c r="P7" s="37">
        <v>9800</v>
      </c>
      <c r="Q7" s="37">
        <f t="shared" si="0"/>
        <v>196000000</v>
      </c>
      <c r="R7" s="36" t="s">
        <v>51</v>
      </c>
    </row>
    <row r="8" spans="1:18" s="21" customFormat="1" ht="77.25" customHeight="1" x14ac:dyDescent="0.2">
      <c r="A8" s="36">
        <v>4</v>
      </c>
      <c r="B8" s="34" t="s">
        <v>41</v>
      </c>
      <c r="C8" s="36" t="s">
        <v>47</v>
      </c>
      <c r="D8" s="36" t="s">
        <v>75</v>
      </c>
      <c r="E8" s="36" t="s">
        <v>76</v>
      </c>
      <c r="F8" s="36" t="s">
        <v>9</v>
      </c>
      <c r="G8" s="36" t="s">
        <v>10</v>
      </c>
      <c r="H8" s="36" t="s">
        <v>36</v>
      </c>
      <c r="I8" s="36" t="s">
        <v>66</v>
      </c>
      <c r="J8" s="36" t="s">
        <v>11</v>
      </c>
      <c r="K8" s="36" t="s">
        <v>77</v>
      </c>
      <c r="L8" s="36" t="s">
        <v>78</v>
      </c>
      <c r="M8" s="36" t="s">
        <v>60</v>
      </c>
      <c r="N8" s="36" t="s">
        <v>12</v>
      </c>
      <c r="O8" s="37">
        <v>20000</v>
      </c>
      <c r="P8" s="37">
        <v>10000</v>
      </c>
      <c r="Q8" s="37">
        <f t="shared" si="0"/>
        <v>200000000</v>
      </c>
      <c r="R8" s="36" t="s">
        <v>52</v>
      </c>
    </row>
    <row r="9" spans="1:18" s="21" customFormat="1" ht="108.75" customHeight="1" x14ac:dyDescent="0.2">
      <c r="A9" s="36">
        <v>5</v>
      </c>
      <c r="B9" s="34" t="s">
        <v>42</v>
      </c>
      <c r="C9" s="36" t="s">
        <v>48</v>
      </c>
      <c r="D9" s="36" t="s">
        <v>79</v>
      </c>
      <c r="E9" s="36" t="s">
        <v>80</v>
      </c>
      <c r="F9" s="36" t="s">
        <v>9</v>
      </c>
      <c r="G9" s="36" t="s">
        <v>81</v>
      </c>
      <c r="H9" s="36" t="s">
        <v>82</v>
      </c>
      <c r="I9" s="36" t="s">
        <v>57</v>
      </c>
      <c r="J9" s="36" t="s">
        <v>11</v>
      </c>
      <c r="K9" s="36" t="s">
        <v>83</v>
      </c>
      <c r="L9" s="36" t="s">
        <v>84</v>
      </c>
      <c r="M9" s="36" t="s">
        <v>60</v>
      </c>
      <c r="N9" s="36" t="s">
        <v>90</v>
      </c>
      <c r="O9" s="37">
        <v>5000</v>
      </c>
      <c r="P9" s="37">
        <v>10800</v>
      </c>
      <c r="Q9" s="37">
        <f t="shared" si="0"/>
        <v>54000000</v>
      </c>
      <c r="R9" s="36" t="s">
        <v>50</v>
      </c>
    </row>
    <row r="10" spans="1:18" s="21" customFormat="1" ht="61.5" customHeight="1" x14ac:dyDescent="0.2">
      <c r="A10" s="36">
        <v>6</v>
      </c>
      <c r="B10" s="34" t="s">
        <v>43</v>
      </c>
      <c r="C10" s="36" t="s">
        <v>49</v>
      </c>
      <c r="D10" s="36" t="s">
        <v>85</v>
      </c>
      <c r="E10" s="36" t="s">
        <v>86</v>
      </c>
      <c r="F10" s="36" t="s">
        <v>9</v>
      </c>
      <c r="G10" s="36" t="s">
        <v>87</v>
      </c>
      <c r="H10" s="36" t="s">
        <v>88</v>
      </c>
      <c r="I10" s="36" t="s">
        <v>57</v>
      </c>
      <c r="J10" s="36" t="s">
        <v>11</v>
      </c>
      <c r="K10" s="36" t="s">
        <v>89</v>
      </c>
      <c r="L10" s="36" t="s">
        <v>84</v>
      </c>
      <c r="M10" s="36" t="s">
        <v>60</v>
      </c>
      <c r="N10" s="36" t="s">
        <v>90</v>
      </c>
      <c r="O10" s="37">
        <v>15000</v>
      </c>
      <c r="P10" s="37">
        <v>5880</v>
      </c>
      <c r="Q10" s="37">
        <f t="shared" si="0"/>
        <v>88200000</v>
      </c>
      <c r="R10" s="36" t="s">
        <v>53</v>
      </c>
    </row>
    <row r="11" spans="1:18" ht="35.25" customHeight="1" x14ac:dyDescent="0.2">
      <c r="A11" s="43" t="s">
        <v>20</v>
      </c>
      <c r="B11" s="44"/>
      <c r="C11" s="44"/>
      <c r="D11" s="44"/>
      <c r="E11" s="45"/>
      <c r="F11" s="6"/>
      <c r="G11" s="6"/>
      <c r="H11" s="6"/>
      <c r="I11" s="22"/>
      <c r="J11" s="6"/>
      <c r="K11" s="6"/>
      <c r="L11" s="7"/>
      <c r="M11" s="6"/>
      <c r="N11" s="6"/>
      <c r="O11" s="8"/>
      <c r="P11" s="6"/>
      <c r="Q11" s="9">
        <f>SUM(Q5:Q10)</f>
        <v>816200000</v>
      </c>
      <c r="R11" s="8"/>
    </row>
  </sheetData>
  <autoFilter ref="A4:R11" xr:uid="{E9393F23-BD70-4189-B0B8-6445A2A66598}"/>
  <mergeCells count="4">
    <mergeCell ref="A1:R1"/>
    <mergeCell ref="A2:R2"/>
    <mergeCell ref="A3:R3"/>
    <mergeCell ref="A11:E11"/>
  </mergeCells>
  <conditionalFormatting sqref="B4">
    <cfRule type="duplicateValues" dxfId="1" priority="6"/>
  </conditionalFormatting>
  <conditionalFormatting sqref="B5:B10">
    <cfRule type="duplicateValues" dxfId="0" priority="1"/>
  </conditionalFormatting>
  <dataValidations count="1">
    <dataValidation type="decimal" showErrorMessage="1" errorTitle="Lưu ý" error="Nhập số lớn hơn 0 và nhỏ hơn 999,999,999,999,999" promptTitle="Lưu ý" prompt="Nhập số lớn hơn 0 và nhỏ hơn 999,999,999,999,999" sqref="P5:P10" xr:uid="{350C6C45-2E59-49AE-9D37-561567F246F1}">
      <formula1>0.0001</formula1>
      <formula2>999999999999999</formula2>
    </dataValidation>
  </dataValidations>
  <printOptions horizontalCentered="1"/>
  <pageMargins left="0" right="0" top="0" bottom="0" header="0.31496062992125984" footer="0.31496062992125984"/>
  <pageSetup paperSize="9"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83D37541-5B10-43F3-94D1-2453E41F514C}"/>
</file>

<file path=customXml/itemProps2.xml><?xml version="1.0" encoding="utf-8"?>
<ds:datastoreItem xmlns:ds="http://schemas.openxmlformats.org/officeDocument/2006/customXml" ds:itemID="{FEB1E3BD-4720-4C97-84BC-5CC057762068}"/>
</file>

<file path=customXml/itemProps3.xml><?xml version="1.0" encoding="utf-8"?>
<ds:datastoreItem xmlns:ds="http://schemas.openxmlformats.org/officeDocument/2006/customXml" ds:itemID="{6F5538B5-533E-42B1-968C-4B0076127A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pl1 qđ</vt:lpstr>
      <vt:lpstr>PL2dm</vt:lpstr>
      <vt:lpstr>'pl1 qđ'!Print_Area</vt:lpstr>
      <vt:lpstr>PL2dm!Print_Area</vt:lpstr>
      <vt:lpstr>'pl1 qđ'!Print_Titles</vt:lpstr>
      <vt:lpstr>PL2dm!Print_Titles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2024-12-13T02:15:37Z</dcterms:created>
  <dcterms:modified xsi:type="dcterms:W3CDTF">2025-03-26T02:59:00Z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